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75" yWindow="90" windowWidth="12045" windowHeight="9150"/>
  </bookViews>
  <sheets>
    <sheet name="Роспись расходов" sheetId="1" r:id="rId1"/>
  </sheets>
  <definedNames>
    <definedName name="BFT_Print_Titles" localSheetId="0">'Роспись расходов'!$14:$17</definedName>
    <definedName name="LAST_CELL" localSheetId="0">'Роспись расходов'!#REF!</definedName>
    <definedName name="_xlnm.Print_Titles" localSheetId="0">'Роспись расходов'!$11:$13</definedName>
    <definedName name="_xlnm.Print_Area" localSheetId="0">'Роспись расходов'!$A$1:$G$86</definedName>
  </definedNames>
  <calcPr calcId="125725"/>
</workbook>
</file>

<file path=xl/calcChain.xml><?xml version="1.0" encoding="utf-8"?>
<calcChain xmlns="http://schemas.openxmlformats.org/spreadsheetml/2006/main">
  <c r="F86" i="1"/>
  <c r="E86"/>
  <c r="G85"/>
  <c r="G84"/>
  <c r="G83"/>
  <c r="G82"/>
  <c r="G81"/>
  <c r="G80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D86"/>
  <c r="D88"/>
  <c r="E91"/>
  <c r="G91"/>
  <c r="D90"/>
  <c r="G86" l="1"/>
  <c r="D91"/>
</calcChain>
</file>

<file path=xl/sharedStrings.xml><?xml version="1.0" encoding="utf-8"?>
<sst xmlns="http://schemas.openxmlformats.org/spreadsheetml/2006/main" count="170" uniqueCount="162">
  <si>
    <t>5</t>
  </si>
  <si>
    <t>№ п/п</t>
  </si>
  <si>
    <t>1</t>
  </si>
  <si>
    <t>7</t>
  </si>
  <si>
    <t>8</t>
  </si>
  <si>
    <t>2</t>
  </si>
  <si>
    <t>КЦСР</t>
  </si>
  <si>
    <t>3</t>
  </si>
  <si>
    <t>4</t>
  </si>
  <si>
    <t>6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</si>
  <si>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</si>
  <si>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</si>
  <si>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</si>
  <si>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</si>
  <si>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</si>
  <si>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</si>
  <si>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</si>
  <si>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</si>
  <si>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</si>
  <si>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</si>
  <si>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</si>
  <si>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</si>
  <si>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</si>
  <si>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</si>
  <si>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</si>
  <si>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</si>
  <si>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</si>
  <si>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</si>
  <si>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</si>
  <si>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</si>
  <si>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</si>
  <si>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</si>
  <si>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</si>
  <si>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</si>
  <si>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</si>
  <si>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</si>
  <si>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</si>
  <si>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</si>
  <si>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</si>
  <si>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</si>
  <si>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Приложение 8</t>
  </si>
  <si>
    <t>к решению Минусинского городского Совета депутатов</t>
  </si>
  <si>
    <t>тыс. рублей</t>
  </si>
  <si>
    <t>Наименование показателя</t>
  </si>
  <si>
    <t>39</t>
  </si>
  <si>
    <t>Итого:</t>
  </si>
  <si>
    <t>Субсидии бюджетам муниципальных образований на комплектование книжных фондов библиотек муниципальных образований Красноярского края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</si>
  <si>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</si>
  <si>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</t>
  </si>
  <si>
    <t>Субсидии бюджетам муниципальных образований на софинансирование муниципальных программ формирования современной городской среды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</si>
  <si>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</si>
  <si>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</si>
  <si>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</si>
  <si>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</si>
  <si>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от №</t>
  </si>
  <si>
    <t xml:space="preserve">Субсидии бюджетам муниципальных образований на поддержку деятельности муниципальных молодежных центров </t>
  </si>
  <si>
    <t>40</t>
  </si>
  <si>
    <t>Субсидии бюджетам муниципальных образований на 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</t>
  </si>
  <si>
    <t xml:space="preserve">Субсидии бюджетам муниципальных образований на 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</si>
  <si>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</si>
  <si>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</t>
  </si>
  <si>
    <t xml:space="preserve"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</t>
  </si>
  <si>
    <t xml:space="preserve"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</si>
  <si>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</si>
  <si>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</si>
  <si>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</si>
  <si>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</si>
  <si>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</t>
  </si>
  <si>
    <t xml:space="preserve"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</si>
  <si>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</t>
  </si>
  <si>
    <t xml:space="preserve"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</t>
  </si>
  <si>
    <t>Дотации на выравнивание бюджетной обеспеченности муниципальных районов (муниципальных округов, городских округов)</t>
  </si>
  <si>
    <t xml:space="preserve">Дотации бюджетам муниципальных образований края на поддержку мер по обеспечению сбалансированности бюджетов муниципальных образований края </t>
  </si>
  <si>
    <t>Дотации бюджетам муниципальных образований края на частичную компенсацию расходов на повышение размеров оплаты труда работникам бюджетной сферы Красноярского края</t>
  </si>
  <si>
    <t>Субсидии бюджетам муниципальных образований на предоставление социальных выплат молодым семьям на приобретение (строительство) жилья</t>
  </si>
  <si>
    <t>Субсидии бюджету муниципального образования городского округа г.Минусинск на исполнение отдельных полномочий органами местного самоуправления на формирование и содержание муниципального архива, включая хранения архивных фондов поселений</t>
  </si>
  <si>
    <t xml:space="preserve">Субсидии бюджету муниципального образования городского округа г.Минусинск на частичное финансирование (возмещение) расходов на исполнение отдельных полномочий органами местного самоуправления на участие в предупреждении и ликвидации последствий чрезвычайных ситуаций на территории Минусинского района </t>
  </si>
  <si>
    <t>Субсидии бюджетам муниципальных образований на капитальный ремонт и ремонт искусственных сооружений на автомобильных дорогах общего пользования местного значения за счет средств дорожного фонда Красноярского края</t>
  </si>
  <si>
    <t>Субсидии бюджетам муниципальных образований на осуществление дорожной деятельности в целях решения задач социально-экономического развития территорий за счет средств дорожного фонда Красноярского края</t>
  </si>
  <si>
    <t>Субсидия бюджету муниципального образования город Минусинск на проведение работ по сохранению объектов культурного наследия</t>
  </si>
  <si>
    <t xml:space="preserve">Субсидии бюджетам муниципальных образований на мероприятия в области обеспечения капитального ремонта, реконструкции и строительства гидротехнических сооружений 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</si>
  <si>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</t>
  </si>
  <si>
    <t xml:space="preserve"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 </t>
  </si>
  <si>
    <t>Субсидии бюджетам муниципальных образований на увеличение охвата детей, обучающихся по дополнительным общеразвивающим программам</t>
  </si>
  <si>
    <t>Субсидия бюджету муниципального образования город Минусинск на реконструкцию и капитальный ремонт стадиона «Электрон»</t>
  </si>
  <si>
    <t>Субсидии бюджетам муниципальных образований на разработку проектной документации по восстановлению мостов и путепроводов на автомобильных дорогах местного значения, находящихся в аварийном и предаварийном состоянии, за счет средств дорожного фонда Красноярского края</t>
  </si>
  <si>
    <t xml:space="preserve"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 </t>
  </si>
  <si>
    <t>Иные межбюджетные трансферты бюджетам муниципальных образований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</si>
  <si>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</si>
  <si>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Иные межбюджетные трансферты бюджетам муниципальных образований на 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</t>
  </si>
  <si>
    <t xml:space="preserve">Иные межбюджетные трансферты бюджетам муниципальных образований края на обеспечение первичных мер пожарной безопасности </t>
  </si>
  <si>
    <t>Иные межбюджетные трансферты бюджетам муниципальных образований на поддержку физкультурно-спортивных клубов по месту жительства</t>
  </si>
  <si>
    <t>Сверка МБТ</t>
  </si>
  <si>
    <t>район</t>
  </si>
  <si>
    <t>возврат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</si>
  <si>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</si>
  <si>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</si>
  <si>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</si>
  <si>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</si>
  <si>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</si>
  <si>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</si>
  <si>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</si>
  <si>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</si>
  <si>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</si>
  <si>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</si>
  <si>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</si>
  <si>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</si>
  <si>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</si>
  <si>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Субсидии бюджетам муниципальных образований на государственную поддержку отрасли культуры (модернизация библиотек в части комплектования книжных фондов)</t>
  </si>
  <si>
    <t>54</t>
  </si>
  <si>
    <t>Иные межбюджетные трансферты бюджетам муниципальных образований на реализацию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</t>
  </si>
  <si>
    <t xml:space="preserve">Субсидии бюджетам муниципальных образований на выполнение требований федеральных стандартов спортивной подготовки </t>
  </si>
  <si>
    <t>Субсидии бюджетам муниципальных образований  на развитие детско-юношеского спорта</t>
  </si>
  <si>
    <t>Субсидии бюджетам муниципальных образований на проведение мероприятий, направленных на обеспечение безопасного участия детей в дорожном движении</t>
  </si>
  <si>
    <t>Субсидии бюджетам муниципальных образований на реализацию муниципальных программ, подпрограмм, направленных на реализацию мероприятий в сфере укрепления межнационального и межконфессионального согласия</t>
  </si>
  <si>
    <t>Субсидии бюджетам муниципальных образований на реализацию мероприятий по переселению граждан, проживающих в жилых помещениях, непригодных для проживания, в многоквартирных домах, признанных аварийными и подлежащими сносу или реконструкции</t>
  </si>
  <si>
    <t xml:space="preserve">Субсидии бюджетам муниципальных образований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</t>
  </si>
  <si>
    <t xml:space="preserve">Субсидии бюджетам муниципальных образований края на мероприятия по развитию добровольной пожарной охраны 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</si>
  <si>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</t>
  </si>
  <si>
    <t>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</t>
  </si>
  <si>
    <t>Субсидии бюджетам муниципальных образований на реализацию муниципальных программ (подпрограмм) поддержки социально ориентированных некоммерческих организаций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</si>
  <si>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 в целях реализации инвестиционных проектов субъектами малого и среднего предпринимательства в приоритетных отраслях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</si>
  <si>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деятельности, развития социального предпринимательства</t>
  </si>
  <si>
    <t>Субсидия бюджету муниципального образования город Минусинск на перевод частных домовладений на территории города Минусинска с печным или угольным отоплением на более экологичные виды отопления, включая модернизацию систем угольного отопления</t>
  </si>
  <si>
    <t>Субсидии бюджетам муниципальных образований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</t>
  </si>
  <si>
    <t>Субсидии бюджетам муниципальных образований на реализацию мероприятий по благоустройству территорий</t>
  </si>
  <si>
    <t>Иные межбюджетные трансферты бюджетам муниципальных образований на осуществление расходов, направленных на реализацию мероприятий по поддержке местных инициатив</t>
  </si>
  <si>
    <t>Иные межбюджетные трансферты бюджетам муниципальных образований за содействие развитию налогового потенциала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</si>
  <si>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</si>
  <si>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</si>
  <si>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</si>
  <si>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</si>
  <si>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</si>
  <si>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</si>
  <si>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</si>
  <si>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</si>
  <si>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</si>
  <si>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</si>
  <si>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</si>
  <si>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</si>
  <si>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</si>
  <si>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</si>
  <si>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</si>
  <si>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</si>
  <si>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</si>
  <si>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</si>
  <si>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Иные межбюджетные трансферты бюджетам муниципальных образований на финансовое обеспечение расходов на увеличение размеров оплаты труда отдельным категориям работников бюджетной сферы Красноярского края</t>
  </si>
  <si>
    <t>Субсидии бюджетам муниципальных образований на приобретение автономных дымовых пожарных извещателей отдельным категориям граждан в целях оснащения ими жилых помещений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</si>
  <si>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и муниципальных общеобразовательных организаций, профессиональных образовательных организаций</t>
  </si>
  <si>
    <t>Иные межбюджетные трансферты бюджетам муниципальных образований на обустройство мест (площадок) накопления отходов потребления и (или) приобретение контейнерного оборудования</t>
  </si>
  <si>
    <t>Иные межбюджетные трансферты бюджетам муниципальных образований на ликвидацию несанкционированных свалок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</si>
  <si>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</t>
  </si>
  <si>
    <t>Субсидии бюджетам муниципальных образований на софинансирование организации и обеспечения бесплатным двухразовым питанием обучающихся с ограниченными возможностями здоровья в муниципальных общеобразовательных организациях</t>
  </si>
  <si>
    <t>Субвенции бюджетам муниципальных образований на осуществление отдельных государственных полномочий по обеспечению предоставления мер социальной поддержки гражданам, достигшим возраста 21 года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</t>
  </si>
  <si>
    <t>Субвенции бюджетам муниципальных образований на осуществление первичного воинского учета органами местного самоуправления поселений, муниципальных и городских округов</t>
  </si>
  <si>
    <t>Приложение 6</t>
  </si>
  <si>
    <t>Объем межбюджетных трансфертов, получаемых из других бюджетов бюджетной системы Российской Федерации в 2024 году</t>
  </si>
  <si>
    <t>Утверждено Решением о бюджете (от 24.12.2024)</t>
  </si>
  <si>
    <t>Бюджетная роспись с учетом изменений</t>
  </si>
  <si>
    <t>Исполнено</t>
  </si>
  <si>
    <t>Процент исполнения, %</t>
  </si>
  <si>
    <t>от 29.05.2025 № 35-190р</t>
  </si>
</sst>
</file>

<file path=xl/styles.xml><?xml version="1.0" encoding="utf-8"?>
<styleSheet xmlns="http://schemas.openxmlformats.org/spreadsheetml/2006/main">
  <numFmts count="1">
    <numFmt numFmtId="164" formatCode="?"/>
  </numFmts>
  <fonts count="9">
    <font>
      <sz val="10"/>
      <name val="Arial"/>
    </font>
    <font>
      <b/>
      <sz val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8">
    <xf numFmtId="0" fontId="0" fillId="0" borderId="0" xfId="0"/>
    <xf numFmtId="49" fontId="4" fillId="0" borderId="1" xfId="0" applyNumberFormat="1" applyFont="1" applyFill="1" applyBorder="1" applyAlignment="1" applyProtection="1">
      <alignment horizontal="center" vertical="center"/>
    </xf>
    <xf numFmtId="0" fontId="0" fillId="0" borderId="0" xfId="0" applyFill="1"/>
    <xf numFmtId="0" fontId="4" fillId="0" borderId="1" xfId="0" applyFont="1" applyFill="1" applyBorder="1"/>
    <xf numFmtId="0" fontId="0" fillId="0" borderId="0" xfId="0" applyFill="1" applyAlignment="1">
      <alignment vertical="center"/>
    </xf>
    <xf numFmtId="164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>
      <alignment vertical="center"/>
    </xf>
    <xf numFmtId="4" fontId="4" fillId="0" borderId="1" xfId="0" applyNumberFormat="1" applyFont="1" applyFill="1" applyBorder="1" applyAlignment="1" applyProtection="1">
      <alignment horizontal="right" vertical="center" wrapText="1"/>
    </xf>
    <xf numFmtId="4" fontId="4" fillId="0" borderId="1" xfId="1" applyNumberFormat="1" applyFont="1" applyFill="1" applyBorder="1" applyAlignment="1" applyProtection="1">
      <alignment horizontal="right" vertical="center" wrapText="1"/>
    </xf>
    <xf numFmtId="11" fontId="4" fillId="0" borderId="1" xfId="0" applyNumberFormat="1" applyFont="1" applyFill="1" applyBorder="1" applyAlignment="1" applyProtection="1">
      <alignment horizontal="left" vertical="center" wrapText="1"/>
    </xf>
    <xf numFmtId="0" fontId="0" fillId="0" borderId="0" xfId="0" applyFill="1" applyBorder="1"/>
    <xf numFmtId="4" fontId="4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/>
    <xf numFmtId="0" fontId="4" fillId="0" borderId="0" xfId="0" applyFont="1" applyFill="1" applyBorder="1"/>
    <xf numFmtId="0" fontId="1" fillId="0" borderId="0" xfId="0" applyFont="1" applyFill="1" applyBorder="1" applyAlignment="1" applyProtection="1">
      <alignment vertical="center"/>
    </xf>
    <xf numFmtId="0" fontId="4" fillId="0" borderId="0" xfId="0" applyFont="1" applyFill="1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0" fontId="4" fillId="0" borderId="1" xfId="0" applyFont="1" applyFill="1" applyBorder="1" applyAlignment="1">
      <alignment wrapText="1"/>
    </xf>
    <xf numFmtId="0" fontId="0" fillId="0" borderId="1" xfId="0" applyFill="1" applyBorder="1"/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 applyProtection="1">
      <alignment horizontal="left"/>
    </xf>
    <xf numFmtId="0" fontId="5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 applyProtection="1">
      <alignment horizontal="center" vertical="center"/>
    </xf>
    <xf numFmtId="4" fontId="4" fillId="0" borderId="1" xfId="0" applyNumberFormat="1" applyFont="1" applyFill="1" applyBorder="1" applyAlignment="1">
      <alignment horizontal="right" vertical="center"/>
    </xf>
    <xf numFmtId="49" fontId="0" fillId="0" borderId="0" xfId="0" applyNumberFormat="1" applyFont="1" applyFill="1" applyBorder="1" applyAlignment="1" applyProtection="1"/>
    <xf numFmtId="164" fontId="4" fillId="0" borderId="1" xfId="2" applyNumberFormat="1" applyFont="1" applyFill="1" applyBorder="1" applyAlignment="1" applyProtection="1">
      <alignment horizontal="left" vertical="center" wrapText="1"/>
    </xf>
    <xf numFmtId="49" fontId="4" fillId="0" borderId="1" xfId="0" applyNumberFormat="1" applyFont="1" applyFill="1" applyBorder="1" applyAlignment="1" applyProtection="1">
      <alignment horizontal="center" vertical="top" wrapText="1"/>
    </xf>
    <xf numFmtId="4" fontId="4" fillId="0" borderId="1" xfId="2" applyNumberFormat="1" applyFont="1" applyFill="1" applyBorder="1" applyAlignment="1" applyProtection="1">
      <alignment horizontal="right" vertical="center" wrapText="1"/>
    </xf>
    <xf numFmtId="0" fontId="8" fillId="0" borderId="0" xfId="0" applyFont="1" applyFill="1" applyBorder="1" applyAlignment="1">
      <alignment horizontal="right"/>
    </xf>
    <xf numFmtId="0" fontId="4" fillId="2" borderId="1" xfId="0" applyFont="1" applyFill="1" applyBorder="1"/>
    <xf numFmtId="0" fontId="0" fillId="0" borderId="0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3" fillId="0" borderId="0" xfId="0" applyNumberFormat="1" applyFont="1" applyFill="1" applyBorder="1"/>
    <xf numFmtId="0" fontId="6" fillId="0" borderId="0" xfId="0" applyFont="1" applyFill="1" applyBorder="1" applyAlignment="1">
      <alignment horizontal="right"/>
    </xf>
    <xf numFmtId="0" fontId="6" fillId="0" borderId="0" xfId="0" applyFont="1" applyFill="1" applyAlignment="1">
      <alignment horizontal="right"/>
    </xf>
    <xf numFmtId="164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Font="1" applyFill="1" applyBorder="1" applyAlignment="1">
      <alignment vertical="center" wrapText="1"/>
    </xf>
    <xf numFmtId="4" fontId="4" fillId="0" borderId="1" xfId="0" applyNumberFormat="1" applyFont="1" applyFill="1" applyBorder="1"/>
    <xf numFmtId="0" fontId="4" fillId="0" borderId="2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7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left"/>
    </xf>
    <xf numFmtId="49" fontId="4" fillId="0" borderId="1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3" xfId="2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93"/>
  <sheetViews>
    <sheetView tabSelected="1" view="pageBreakPreview" topLeftCell="A4" zoomScaleNormal="100" zoomScaleSheetLayoutView="100" workbookViewId="0">
      <selection activeCell="G7" sqref="G7"/>
    </sheetView>
  </sheetViews>
  <sheetFormatPr defaultRowHeight="12.75" customHeight="1"/>
  <cols>
    <col min="1" max="1" width="7" style="2" customWidth="1"/>
    <col min="2" max="2" width="66.42578125" style="2" customWidth="1"/>
    <col min="3" max="3" width="20.7109375" style="2" hidden="1" customWidth="1"/>
    <col min="4" max="4" width="14.140625" style="2" customWidth="1"/>
    <col min="5" max="5" width="15.42578125" style="2" bestFit="1" customWidth="1"/>
    <col min="6" max="6" width="15.42578125" style="2" customWidth="1"/>
    <col min="7" max="7" width="14.7109375" style="2" customWidth="1"/>
    <col min="8" max="8" width="8.85546875" style="2" customWidth="1"/>
    <col min="9" max="16384" width="9.140625" style="2"/>
  </cols>
  <sheetData>
    <row r="1" spans="1:8" ht="15.75" hidden="1">
      <c r="A1" s="17"/>
      <c r="B1" s="18"/>
      <c r="C1" s="12"/>
      <c r="D1" s="12"/>
      <c r="E1" s="19"/>
      <c r="F1" s="19"/>
      <c r="G1" s="20" t="s">
        <v>40</v>
      </c>
    </row>
    <row r="2" spans="1:8" ht="15.75" hidden="1">
      <c r="A2" s="13"/>
      <c r="B2" s="14"/>
      <c r="C2" s="13"/>
      <c r="D2" s="13"/>
      <c r="E2" s="19"/>
      <c r="F2" s="19"/>
      <c r="G2" s="20" t="s">
        <v>41</v>
      </c>
    </row>
    <row r="3" spans="1:8" ht="15.75" hidden="1">
      <c r="A3" s="14"/>
      <c r="B3" s="14"/>
      <c r="C3" s="14"/>
      <c r="D3" s="14"/>
      <c r="E3" s="19"/>
      <c r="F3" s="19"/>
      <c r="G3" s="20" t="s">
        <v>54</v>
      </c>
    </row>
    <row r="4" spans="1:8" ht="18.75">
      <c r="A4" s="17"/>
      <c r="B4" s="18"/>
      <c r="C4" s="12"/>
      <c r="D4" s="12"/>
      <c r="E4" s="19"/>
      <c r="F4" s="19"/>
      <c r="G4" s="33" t="s">
        <v>155</v>
      </c>
    </row>
    <row r="5" spans="1:8" ht="18.75">
      <c r="A5" s="13"/>
      <c r="B5" s="14"/>
      <c r="C5" s="13"/>
      <c r="D5" s="13"/>
      <c r="E5" s="19"/>
      <c r="F5" s="19"/>
      <c r="G5" s="33" t="s">
        <v>41</v>
      </c>
    </row>
    <row r="6" spans="1:8" ht="18.75">
      <c r="A6" s="14"/>
      <c r="B6" s="14"/>
      <c r="C6" s="14"/>
      <c r="D6" s="14"/>
      <c r="E6" s="19"/>
      <c r="F6" s="19"/>
      <c r="G6" s="33" t="s">
        <v>161</v>
      </c>
    </row>
    <row r="7" spans="1:8" ht="12.75" customHeight="1">
      <c r="A7" s="14"/>
      <c r="B7" s="14"/>
      <c r="C7" s="14"/>
      <c r="D7" s="14"/>
      <c r="E7" s="14"/>
      <c r="F7" s="14"/>
      <c r="G7" s="14"/>
    </row>
    <row r="8" spans="1:8" ht="54" customHeight="1">
      <c r="A8" s="45" t="s">
        <v>156</v>
      </c>
      <c r="B8" s="45"/>
      <c r="C8" s="45"/>
      <c r="D8" s="45"/>
      <c r="E8" s="45"/>
      <c r="F8" s="45"/>
      <c r="G8" s="45"/>
    </row>
    <row r="9" spans="1:8" ht="12.75" customHeight="1">
      <c r="A9" s="46"/>
      <c r="B9" s="46"/>
      <c r="C9" s="25"/>
      <c r="D9" s="15"/>
      <c r="E9" s="15"/>
      <c r="F9" s="15"/>
      <c r="G9" s="15"/>
    </row>
    <row r="10" spans="1:8" ht="12.75" customHeight="1">
      <c r="A10" s="46"/>
      <c r="B10" s="46"/>
      <c r="C10" s="25"/>
      <c r="D10" s="16"/>
      <c r="E10" s="16"/>
      <c r="F10" s="16"/>
      <c r="G10" s="21" t="s">
        <v>42</v>
      </c>
    </row>
    <row r="11" spans="1:8" ht="36" customHeight="1">
      <c r="A11" s="47" t="s">
        <v>1</v>
      </c>
      <c r="B11" s="47" t="s">
        <v>43</v>
      </c>
      <c r="C11" s="47" t="s">
        <v>6</v>
      </c>
      <c r="D11" s="47" t="s">
        <v>157</v>
      </c>
      <c r="E11" s="47" t="s">
        <v>158</v>
      </c>
      <c r="F11" s="47" t="s">
        <v>159</v>
      </c>
      <c r="G11" s="47" t="s">
        <v>160</v>
      </c>
    </row>
    <row r="12" spans="1:8" ht="42" customHeight="1">
      <c r="A12" s="47"/>
      <c r="B12" s="47"/>
      <c r="C12" s="47"/>
      <c r="D12" s="47"/>
      <c r="E12" s="47"/>
      <c r="F12" s="47"/>
      <c r="G12" s="47"/>
    </row>
    <row r="13" spans="1:8" ht="15.75">
      <c r="A13" s="1" t="s">
        <v>2</v>
      </c>
      <c r="B13" s="1" t="s">
        <v>5</v>
      </c>
      <c r="C13" s="1" t="s">
        <v>7</v>
      </c>
      <c r="D13" s="1" t="s">
        <v>7</v>
      </c>
      <c r="E13" s="1" t="s">
        <v>8</v>
      </c>
      <c r="F13" s="1" t="s">
        <v>0</v>
      </c>
      <c r="G13" s="1" t="s">
        <v>9</v>
      </c>
    </row>
    <row r="14" spans="1:8" ht="47.25">
      <c r="A14" s="1" t="s">
        <v>2</v>
      </c>
      <c r="B14" s="26" t="s">
        <v>71</v>
      </c>
      <c r="C14" s="27"/>
      <c r="D14" s="28">
        <v>475134.8</v>
      </c>
      <c r="E14" s="28">
        <v>475134.8</v>
      </c>
      <c r="F14" s="28">
        <v>475134.8</v>
      </c>
      <c r="G14" s="28">
        <f>F14/E14*100</f>
        <v>100</v>
      </c>
      <c r="H14" s="29"/>
    </row>
    <row r="15" spans="1:8" ht="47.25">
      <c r="A15" s="1" t="s">
        <v>5</v>
      </c>
      <c r="B15" s="26" t="s">
        <v>72</v>
      </c>
      <c r="C15" s="27"/>
      <c r="D15" s="28">
        <v>123346.2</v>
      </c>
      <c r="E15" s="28">
        <v>123346.2</v>
      </c>
      <c r="F15" s="28">
        <v>123346.2</v>
      </c>
      <c r="G15" s="28">
        <f t="shared" ref="G15:G75" si="0">F15/E15*100</f>
        <v>100</v>
      </c>
      <c r="H15" s="29"/>
    </row>
    <row r="16" spans="1:8" ht="47.25">
      <c r="A16" s="1" t="s">
        <v>7</v>
      </c>
      <c r="B16" s="26" t="s">
        <v>73</v>
      </c>
      <c r="C16" s="27"/>
      <c r="D16" s="28">
        <v>133887.1</v>
      </c>
      <c r="E16" s="28">
        <v>133887.1</v>
      </c>
      <c r="F16" s="28">
        <v>133887.1</v>
      </c>
      <c r="G16" s="28">
        <f t="shared" si="0"/>
        <v>100</v>
      </c>
      <c r="H16" s="29"/>
    </row>
    <row r="17" spans="1:7" ht="94.5">
      <c r="A17" s="1" t="s">
        <v>8</v>
      </c>
      <c r="B17" s="30" t="s">
        <v>57</v>
      </c>
      <c r="C17" s="31"/>
      <c r="D17" s="32">
        <v>53694.15</v>
      </c>
      <c r="E17" s="32">
        <v>53694.15</v>
      </c>
      <c r="F17" s="7">
        <v>53686.82</v>
      </c>
      <c r="G17" s="28">
        <f t="shared" si="0"/>
        <v>99.98634860594683</v>
      </c>
    </row>
    <row r="18" spans="1:7" ht="63">
      <c r="A18" s="1" t="s">
        <v>0</v>
      </c>
      <c r="B18" s="30" t="s">
        <v>77</v>
      </c>
      <c r="C18" s="31"/>
      <c r="D18" s="32">
        <v>132823.35</v>
      </c>
      <c r="E18" s="32">
        <v>132823.35</v>
      </c>
      <c r="F18" s="7">
        <v>132823.35</v>
      </c>
      <c r="G18" s="28">
        <f t="shared" si="0"/>
        <v>100</v>
      </c>
    </row>
    <row r="19" spans="1:7" ht="47.25">
      <c r="A19" s="1" t="s">
        <v>9</v>
      </c>
      <c r="B19" s="30" t="s">
        <v>74</v>
      </c>
      <c r="C19" s="31"/>
      <c r="D19" s="32">
        <v>2794.43</v>
      </c>
      <c r="E19" s="32">
        <v>2794.43</v>
      </c>
      <c r="F19" s="7">
        <v>2794.43</v>
      </c>
      <c r="G19" s="28">
        <f t="shared" si="0"/>
        <v>100</v>
      </c>
    </row>
    <row r="20" spans="1:7" ht="47.25">
      <c r="A20" s="1" t="s">
        <v>3</v>
      </c>
      <c r="B20" s="5" t="s">
        <v>108</v>
      </c>
      <c r="C20" s="3"/>
      <c r="D20" s="8">
        <v>110.8</v>
      </c>
      <c r="E20" s="8">
        <v>110.8</v>
      </c>
      <c r="F20" s="8">
        <v>110.8</v>
      </c>
      <c r="G20" s="28">
        <f t="shared" si="0"/>
        <v>100</v>
      </c>
    </row>
    <row r="21" spans="1:7" ht="47.25">
      <c r="A21" s="1" t="s">
        <v>4</v>
      </c>
      <c r="B21" s="5" t="s">
        <v>49</v>
      </c>
      <c r="C21" s="34"/>
      <c r="D21" s="8">
        <v>23129.19</v>
      </c>
      <c r="E21" s="8">
        <v>23129.19</v>
      </c>
      <c r="F21" s="8">
        <v>23129.19</v>
      </c>
      <c r="G21" s="28">
        <f t="shared" si="0"/>
        <v>100</v>
      </c>
    </row>
    <row r="22" spans="1:7" s="4" customFormat="1" ht="78.75">
      <c r="A22" s="1" t="s">
        <v>10</v>
      </c>
      <c r="B22" s="40" t="s">
        <v>75</v>
      </c>
      <c r="C22" s="6"/>
      <c r="D22" s="8">
        <v>1757.94</v>
      </c>
      <c r="E22" s="8">
        <v>1757.94</v>
      </c>
      <c r="F22" s="8">
        <v>1757.94</v>
      </c>
      <c r="G22" s="28">
        <f t="shared" si="0"/>
        <v>100</v>
      </c>
    </row>
    <row r="23" spans="1:7" s="4" customFormat="1" ht="94.5">
      <c r="A23" s="1" t="s">
        <v>11</v>
      </c>
      <c r="B23" s="40" t="s">
        <v>76</v>
      </c>
      <c r="C23" s="6"/>
      <c r="D23" s="8">
        <v>1604.36</v>
      </c>
      <c r="E23" s="8">
        <v>1604.36</v>
      </c>
      <c r="F23" s="8">
        <v>1604.36</v>
      </c>
      <c r="G23" s="28">
        <f t="shared" si="0"/>
        <v>100</v>
      </c>
    </row>
    <row r="24" spans="1:7" s="4" customFormat="1" ht="38.25" customHeight="1">
      <c r="A24" s="1" t="s">
        <v>12</v>
      </c>
      <c r="B24" s="40" t="s">
        <v>111</v>
      </c>
      <c r="C24" s="6"/>
      <c r="D24" s="8">
        <v>4529.2</v>
      </c>
      <c r="E24" s="8">
        <v>4529.2</v>
      </c>
      <c r="F24" s="8">
        <v>4529.2</v>
      </c>
      <c r="G24" s="28">
        <f t="shared" si="0"/>
        <v>100</v>
      </c>
    </row>
    <row r="25" spans="1:7" s="4" customFormat="1" ht="31.5">
      <c r="A25" s="1" t="s">
        <v>13</v>
      </c>
      <c r="B25" s="40" t="s">
        <v>112</v>
      </c>
      <c r="C25" s="6"/>
      <c r="D25" s="8">
        <v>1537</v>
      </c>
      <c r="E25" s="8">
        <v>1537</v>
      </c>
      <c r="F25" s="8">
        <v>1537</v>
      </c>
      <c r="G25" s="28">
        <f t="shared" si="0"/>
        <v>100</v>
      </c>
    </row>
    <row r="26" spans="1:7" s="4" customFormat="1" ht="63">
      <c r="A26" s="1" t="s">
        <v>14</v>
      </c>
      <c r="B26" s="40" t="s">
        <v>78</v>
      </c>
      <c r="C26" s="6"/>
      <c r="D26" s="8">
        <v>73500</v>
      </c>
      <c r="E26" s="8">
        <v>73500</v>
      </c>
      <c r="F26" s="8">
        <v>73500</v>
      </c>
      <c r="G26" s="28">
        <f t="shared" si="0"/>
        <v>100</v>
      </c>
    </row>
    <row r="27" spans="1:7" ht="157.5">
      <c r="A27" s="1" t="s">
        <v>15</v>
      </c>
      <c r="B27" s="5" t="s">
        <v>151</v>
      </c>
      <c r="C27" s="3"/>
      <c r="D27" s="8">
        <v>455.8</v>
      </c>
      <c r="E27" s="8">
        <v>455.8</v>
      </c>
      <c r="F27" s="8">
        <v>335.29</v>
      </c>
      <c r="G27" s="28">
        <f t="shared" si="0"/>
        <v>73.560772268538827</v>
      </c>
    </row>
    <row r="28" spans="1:7" ht="47.25">
      <c r="A28" s="1" t="s">
        <v>16</v>
      </c>
      <c r="B28" s="5" t="s">
        <v>113</v>
      </c>
      <c r="C28" s="3"/>
      <c r="D28" s="8">
        <v>86.4</v>
      </c>
      <c r="E28" s="8">
        <v>86.4</v>
      </c>
      <c r="F28" s="8">
        <v>86.4</v>
      </c>
      <c r="G28" s="28">
        <f t="shared" si="0"/>
        <v>100</v>
      </c>
    </row>
    <row r="29" spans="1:7" ht="63">
      <c r="A29" s="1" t="s">
        <v>17</v>
      </c>
      <c r="B29" s="5" t="s">
        <v>114</v>
      </c>
      <c r="C29" s="3"/>
      <c r="D29" s="8">
        <v>184.32</v>
      </c>
      <c r="E29" s="8">
        <v>184.32</v>
      </c>
      <c r="F29" s="8">
        <v>184.32</v>
      </c>
      <c r="G29" s="28">
        <f t="shared" si="0"/>
        <v>100</v>
      </c>
    </row>
    <row r="30" spans="1:7" ht="46.5" customHeight="1">
      <c r="A30" s="1" t="s">
        <v>18</v>
      </c>
      <c r="B30" s="5" t="s">
        <v>79</v>
      </c>
      <c r="C30" s="3"/>
      <c r="D30" s="8">
        <v>249650.9</v>
      </c>
      <c r="E30" s="8">
        <v>249650.9</v>
      </c>
      <c r="F30" s="8">
        <v>215247.22</v>
      </c>
      <c r="G30" s="28">
        <f t="shared" si="0"/>
        <v>86.219284609028051</v>
      </c>
    </row>
    <row r="31" spans="1:7" ht="31.5">
      <c r="A31" s="1" t="s">
        <v>19</v>
      </c>
      <c r="B31" s="5" t="s">
        <v>55</v>
      </c>
      <c r="C31" s="3"/>
      <c r="D31" s="8">
        <v>1740.9</v>
      </c>
      <c r="E31" s="8">
        <v>1740.9</v>
      </c>
      <c r="F31" s="8">
        <v>1740.9</v>
      </c>
      <c r="G31" s="28">
        <f t="shared" si="0"/>
        <v>100</v>
      </c>
    </row>
    <row r="32" spans="1:7" ht="78.75">
      <c r="A32" s="1" t="s">
        <v>20</v>
      </c>
      <c r="B32" s="5" t="s">
        <v>115</v>
      </c>
      <c r="C32" s="3"/>
      <c r="D32" s="8">
        <v>69879.100000000006</v>
      </c>
      <c r="E32" s="8">
        <v>69879.100000000006</v>
      </c>
      <c r="F32" s="8">
        <v>68462.86</v>
      </c>
      <c r="G32" s="28">
        <f t="shared" si="0"/>
        <v>97.973299598878626</v>
      </c>
    </row>
    <row r="33" spans="1:7" ht="63">
      <c r="A33" s="1" t="s">
        <v>21</v>
      </c>
      <c r="B33" s="5" t="s">
        <v>116</v>
      </c>
      <c r="C33" s="3"/>
      <c r="D33" s="8">
        <v>2511</v>
      </c>
      <c r="E33" s="8">
        <v>2511</v>
      </c>
      <c r="F33" s="8">
        <v>2511</v>
      </c>
      <c r="G33" s="28">
        <f t="shared" si="0"/>
        <v>100</v>
      </c>
    </row>
    <row r="34" spans="1:7" ht="48" customHeight="1">
      <c r="A34" s="1" t="s">
        <v>22</v>
      </c>
      <c r="B34" s="5" t="s">
        <v>46</v>
      </c>
      <c r="C34" s="3"/>
      <c r="D34" s="8">
        <v>141.4</v>
      </c>
      <c r="E34" s="8">
        <v>141.4</v>
      </c>
      <c r="F34" s="8">
        <v>141.4</v>
      </c>
      <c r="G34" s="28">
        <f t="shared" si="0"/>
        <v>100</v>
      </c>
    </row>
    <row r="35" spans="1:7" ht="51.75" customHeight="1">
      <c r="A35" s="1" t="s">
        <v>23</v>
      </c>
      <c r="B35" s="5" t="s">
        <v>80</v>
      </c>
      <c r="C35" s="3"/>
      <c r="D35" s="8">
        <v>12573</v>
      </c>
      <c r="E35" s="8">
        <v>12573</v>
      </c>
      <c r="F35" s="8">
        <v>12573</v>
      </c>
      <c r="G35" s="28">
        <f t="shared" si="0"/>
        <v>100</v>
      </c>
    </row>
    <row r="36" spans="1:7" ht="66" customHeight="1">
      <c r="A36" s="1" t="s">
        <v>24</v>
      </c>
      <c r="B36" s="5" t="s">
        <v>81</v>
      </c>
      <c r="C36" s="3"/>
      <c r="D36" s="8">
        <v>33764.699999999997</v>
      </c>
      <c r="E36" s="8">
        <v>33764.699999999997</v>
      </c>
      <c r="F36" s="8">
        <v>33764.699999999997</v>
      </c>
      <c r="G36" s="28">
        <f t="shared" si="0"/>
        <v>100</v>
      </c>
    </row>
    <row r="37" spans="1:7" ht="38.25" customHeight="1">
      <c r="A37" s="1" t="s">
        <v>25</v>
      </c>
      <c r="B37" s="5" t="s">
        <v>117</v>
      </c>
      <c r="C37" s="3"/>
      <c r="D37" s="8">
        <v>398</v>
      </c>
      <c r="E37" s="8">
        <v>398</v>
      </c>
      <c r="F37" s="8">
        <v>398</v>
      </c>
      <c r="G37" s="28">
        <f t="shared" si="0"/>
        <v>100</v>
      </c>
    </row>
    <row r="38" spans="1:7" ht="66" customHeight="1">
      <c r="A38" s="1" t="s">
        <v>26</v>
      </c>
      <c r="B38" s="5" t="s">
        <v>118</v>
      </c>
      <c r="C38" s="3"/>
      <c r="D38" s="8">
        <v>1624.4</v>
      </c>
      <c r="E38" s="8">
        <v>1624.4</v>
      </c>
      <c r="F38" s="8">
        <v>1624.4</v>
      </c>
      <c r="G38" s="28">
        <f t="shared" si="0"/>
        <v>100</v>
      </c>
    </row>
    <row r="39" spans="1:7" ht="46.5" customHeight="1">
      <c r="A39" s="1" t="s">
        <v>27</v>
      </c>
      <c r="B39" s="5" t="s">
        <v>82</v>
      </c>
      <c r="C39" s="3"/>
      <c r="D39" s="8">
        <v>5755</v>
      </c>
      <c r="E39" s="8">
        <v>5755</v>
      </c>
      <c r="F39" s="8">
        <v>5755</v>
      </c>
      <c r="G39" s="28">
        <f t="shared" si="0"/>
        <v>100</v>
      </c>
    </row>
    <row r="40" spans="1:7" ht="54.75" customHeight="1">
      <c r="A40" s="1" t="s">
        <v>28</v>
      </c>
      <c r="B40" s="5" t="s">
        <v>83</v>
      </c>
      <c r="C40" s="3"/>
      <c r="D40" s="8">
        <v>2491.16</v>
      </c>
      <c r="E40" s="8">
        <v>2491.16</v>
      </c>
      <c r="F40" s="8">
        <v>2491.16</v>
      </c>
      <c r="G40" s="28">
        <f t="shared" si="0"/>
        <v>100</v>
      </c>
    </row>
    <row r="41" spans="1:7" ht="144" customHeight="1">
      <c r="A41" s="1" t="s">
        <v>29</v>
      </c>
      <c r="B41" s="5" t="s">
        <v>119</v>
      </c>
      <c r="C41" s="3"/>
      <c r="D41" s="8">
        <v>79478.8</v>
      </c>
      <c r="E41" s="8">
        <v>79478.8</v>
      </c>
      <c r="F41" s="8">
        <v>79478.8</v>
      </c>
      <c r="G41" s="28">
        <f t="shared" si="0"/>
        <v>100</v>
      </c>
    </row>
    <row r="42" spans="1:7" ht="48" customHeight="1">
      <c r="A42" s="1" t="s">
        <v>30</v>
      </c>
      <c r="B42" s="5" t="s">
        <v>120</v>
      </c>
      <c r="C42" s="3"/>
      <c r="D42" s="8">
        <v>725.73</v>
      </c>
      <c r="E42" s="8">
        <v>725.73</v>
      </c>
      <c r="F42" s="8">
        <v>725.73</v>
      </c>
      <c r="G42" s="28">
        <f t="shared" si="0"/>
        <v>100</v>
      </c>
    </row>
    <row r="43" spans="1:7" ht="62.25" customHeight="1">
      <c r="A43" s="1" t="s">
        <v>31</v>
      </c>
      <c r="B43" s="5" t="s">
        <v>58</v>
      </c>
      <c r="C43" s="3"/>
      <c r="D43" s="8">
        <v>5254</v>
      </c>
      <c r="E43" s="8">
        <v>5254</v>
      </c>
      <c r="F43" s="8">
        <v>5254</v>
      </c>
      <c r="G43" s="28">
        <f t="shared" si="0"/>
        <v>100</v>
      </c>
    </row>
    <row r="44" spans="1:7" ht="78.75">
      <c r="A44" s="1" t="s">
        <v>32</v>
      </c>
      <c r="B44" s="5" t="s">
        <v>152</v>
      </c>
      <c r="C44" s="3"/>
      <c r="D44" s="8">
        <v>11174.6</v>
      </c>
      <c r="E44" s="8">
        <v>11174.6</v>
      </c>
      <c r="F44" s="8">
        <v>9347</v>
      </c>
      <c r="G44" s="28">
        <f t="shared" si="0"/>
        <v>83.645052171889816</v>
      </c>
    </row>
    <row r="45" spans="1:7" ht="48" customHeight="1">
      <c r="A45" s="1" t="s">
        <v>33</v>
      </c>
      <c r="B45" s="5" t="s">
        <v>59</v>
      </c>
      <c r="C45" s="3"/>
      <c r="D45" s="8">
        <v>2194.1</v>
      </c>
      <c r="E45" s="8">
        <v>2194.1</v>
      </c>
      <c r="F45" s="8">
        <v>2194.1</v>
      </c>
      <c r="G45" s="28">
        <f t="shared" si="0"/>
        <v>100</v>
      </c>
    </row>
    <row r="46" spans="1:7" ht="82.5" customHeight="1">
      <c r="A46" s="1" t="s">
        <v>34</v>
      </c>
      <c r="B46" s="5" t="s">
        <v>121</v>
      </c>
      <c r="C46" s="3"/>
      <c r="D46" s="8">
        <v>10524.08</v>
      </c>
      <c r="E46" s="8">
        <v>10524.08</v>
      </c>
      <c r="F46" s="8">
        <v>10524.08</v>
      </c>
      <c r="G46" s="28">
        <f t="shared" si="0"/>
        <v>100</v>
      </c>
    </row>
    <row r="47" spans="1:7" ht="81.75" customHeight="1">
      <c r="A47" s="1" t="s">
        <v>35</v>
      </c>
      <c r="B47" s="5" t="s">
        <v>122</v>
      </c>
      <c r="C47" s="3"/>
      <c r="D47" s="8">
        <v>3158</v>
      </c>
      <c r="E47" s="8">
        <v>3158</v>
      </c>
      <c r="F47" s="8">
        <v>3158</v>
      </c>
      <c r="G47" s="28">
        <f t="shared" si="0"/>
        <v>100</v>
      </c>
    </row>
    <row r="48" spans="1:7" ht="60.75" customHeight="1">
      <c r="A48" s="1" t="s">
        <v>36</v>
      </c>
      <c r="B48" s="5" t="s">
        <v>147</v>
      </c>
      <c r="C48" s="3"/>
      <c r="D48" s="8">
        <v>316.64999999999998</v>
      </c>
      <c r="E48" s="8">
        <v>316.64999999999998</v>
      </c>
      <c r="F48" s="8">
        <v>316.64999999999998</v>
      </c>
      <c r="G48" s="28">
        <f t="shared" si="0"/>
        <v>100</v>
      </c>
    </row>
    <row r="49" spans="1:7" ht="82.5" customHeight="1">
      <c r="A49" s="1" t="s">
        <v>37</v>
      </c>
      <c r="B49" s="5" t="s">
        <v>123</v>
      </c>
      <c r="C49" s="3"/>
      <c r="D49" s="8">
        <v>110000</v>
      </c>
      <c r="E49" s="8">
        <v>110000</v>
      </c>
      <c r="F49" s="8">
        <v>109989.79</v>
      </c>
      <c r="G49" s="28">
        <f t="shared" si="0"/>
        <v>99.990718181818167</v>
      </c>
    </row>
    <row r="50" spans="1:7" ht="78.75" customHeight="1">
      <c r="A50" s="1" t="s">
        <v>38</v>
      </c>
      <c r="B50" s="5" t="s">
        <v>124</v>
      </c>
      <c r="C50" s="3"/>
      <c r="D50" s="8">
        <v>13953.4</v>
      </c>
      <c r="E50" s="8">
        <v>13953.4</v>
      </c>
      <c r="F50" s="8">
        <v>13953.24</v>
      </c>
      <c r="G50" s="28">
        <f t="shared" si="0"/>
        <v>99.998853326071071</v>
      </c>
    </row>
    <row r="51" spans="1:7" ht="35.25" customHeight="1">
      <c r="A51" s="1" t="s">
        <v>39</v>
      </c>
      <c r="B51" s="5" t="s">
        <v>125</v>
      </c>
      <c r="C51" s="3"/>
      <c r="D51" s="8">
        <v>44069</v>
      </c>
      <c r="E51" s="8">
        <v>44069</v>
      </c>
      <c r="F51" s="8">
        <v>30237.85</v>
      </c>
      <c r="G51" s="28">
        <f t="shared" si="0"/>
        <v>68.614785903923391</v>
      </c>
    </row>
    <row r="52" spans="1:7" ht="48" customHeight="1">
      <c r="A52" s="1" t="s">
        <v>44</v>
      </c>
      <c r="B52" s="5" t="s">
        <v>84</v>
      </c>
      <c r="C52" s="34"/>
      <c r="D52" s="8">
        <v>81074.84</v>
      </c>
      <c r="E52" s="8">
        <v>81074.84</v>
      </c>
      <c r="F52" s="8">
        <v>81074.84</v>
      </c>
      <c r="G52" s="28">
        <f t="shared" si="0"/>
        <v>100</v>
      </c>
    </row>
    <row r="53" spans="1:7" ht="78.75">
      <c r="A53" s="1" t="s">
        <v>56</v>
      </c>
      <c r="B53" s="5" t="s">
        <v>85</v>
      </c>
      <c r="C53" s="34"/>
      <c r="D53" s="8">
        <v>8961.14</v>
      </c>
      <c r="E53" s="8">
        <v>8961.14</v>
      </c>
      <c r="F53" s="8">
        <v>8961.14</v>
      </c>
      <c r="G53" s="28">
        <f t="shared" si="0"/>
        <v>100</v>
      </c>
    </row>
    <row r="54" spans="1:7" ht="76.5" customHeight="1">
      <c r="A54" s="1" t="s">
        <v>95</v>
      </c>
      <c r="B54" s="5" t="s">
        <v>51</v>
      </c>
      <c r="C54" s="3"/>
      <c r="D54" s="8">
        <v>2874.3</v>
      </c>
      <c r="E54" s="8">
        <v>2874.3</v>
      </c>
      <c r="F54" s="8">
        <v>2874.3</v>
      </c>
      <c r="G54" s="28">
        <f t="shared" si="0"/>
        <v>100</v>
      </c>
    </row>
    <row r="55" spans="1:7" ht="189.75" customHeight="1">
      <c r="A55" s="1" t="s">
        <v>96</v>
      </c>
      <c r="B55" s="5" t="s">
        <v>53</v>
      </c>
      <c r="C55" s="3"/>
      <c r="D55" s="8">
        <v>214218.6</v>
      </c>
      <c r="E55" s="8">
        <v>214218.6</v>
      </c>
      <c r="F55" s="8">
        <v>214218.6</v>
      </c>
      <c r="G55" s="28">
        <f t="shared" si="0"/>
        <v>100</v>
      </c>
    </row>
    <row r="56" spans="1:7" ht="207.75" customHeight="1">
      <c r="A56" s="1" t="s">
        <v>97</v>
      </c>
      <c r="B56" s="5" t="s">
        <v>52</v>
      </c>
      <c r="C56" s="3"/>
      <c r="D56" s="8">
        <v>130547.3</v>
      </c>
      <c r="E56" s="8">
        <v>130547.3</v>
      </c>
      <c r="F56" s="8">
        <v>130547.3</v>
      </c>
      <c r="G56" s="28">
        <f t="shared" si="0"/>
        <v>100</v>
      </c>
    </row>
    <row r="57" spans="1:7" ht="78.75">
      <c r="A57" s="1" t="s">
        <v>98</v>
      </c>
      <c r="B57" s="5" t="s">
        <v>60</v>
      </c>
      <c r="C57" s="3"/>
      <c r="D57" s="8">
        <v>344.7</v>
      </c>
      <c r="E57" s="8">
        <v>344.7</v>
      </c>
      <c r="F57" s="8">
        <v>344.7</v>
      </c>
      <c r="G57" s="28">
        <f t="shared" si="0"/>
        <v>100</v>
      </c>
    </row>
    <row r="58" spans="1:7" ht="66.75" customHeight="1">
      <c r="A58" s="1" t="s">
        <v>99</v>
      </c>
      <c r="B58" s="5" t="s">
        <v>48</v>
      </c>
      <c r="C58" s="3"/>
      <c r="D58" s="8">
        <v>1186.5999999999999</v>
      </c>
      <c r="E58" s="8">
        <v>1186.5999999999999</v>
      </c>
      <c r="F58" s="8">
        <v>1186.5999999999999</v>
      </c>
      <c r="G58" s="28">
        <f t="shared" si="0"/>
        <v>100</v>
      </c>
    </row>
    <row r="59" spans="1:7" ht="92.25" customHeight="1">
      <c r="A59" s="1" t="s">
        <v>100</v>
      </c>
      <c r="B59" s="5" t="s">
        <v>50</v>
      </c>
      <c r="C59" s="3"/>
      <c r="D59" s="8">
        <v>3167.2</v>
      </c>
      <c r="E59" s="8">
        <v>3167.2</v>
      </c>
      <c r="F59" s="8">
        <v>3167.2</v>
      </c>
      <c r="G59" s="28">
        <f t="shared" si="0"/>
        <v>100</v>
      </c>
    </row>
    <row r="60" spans="1:7" ht="78.75">
      <c r="A60" s="1" t="s">
        <v>101</v>
      </c>
      <c r="B60" s="5" t="s">
        <v>47</v>
      </c>
      <c r="C60" s="3"/>
      <c r="D60" s="8">
        <v>857.8</v>
      </c>
      <c r="E60" s="8">
        <v>857.8</v>
      </c>
      <c r="F60" s="8">
        <v>857.8</v>
      </c>
      <c r="G60" s="28">
        <f t="shared" si="0"/>
        <v>100</v>
      </c>
    </row>
    <row r="61" spans="1:7" ht="63">
      <c r="A61" s="1" t="s">
        <v>102</v>
      </c>
      <c r="B61" s="5" t="s">
        <v>61</v>
      </c>
      <c r="C61" s="3"/>
      <c r="D61" s="8">
        <v>14508.1</v>
      </c>
      <c r="E61" s="8">
        <v>14508.1</v>
      </c>
      <c r="F61" s="8">
        <v>14508.1</v>
      </c>
      <c r="G61" s="28">
        <f t="shared" si="0"/>
        <v>100</v>
      </c>
    </row>
    <row r="62" spans="1:7" ht="141.75">
      <c r="A62" s="1" t="s">
        <v>103</v>
      </c>
      <c r="B62" s="5" t="s">
        <v>62</v>
      </c>
      <c r="C62" s="3"/>
      <c r="D62" s="8">
        <v>4570</v>
      </c>
      <c r="E62" s="8">
        <v>4570</v>
      </c>
      <c r="F62" s="8">
        <v>4270</v>
      </c>
      <c r="G62" s="28">
        <f t="shared" si="0"/>
        <v>93.435448577680518</v>
      </c>
    </row>
    <row r="63" spans="1:7" ht="207" customHeight="1">
      <c r="A63" s="1" t="s">
        <v>104</v>
      </c>
      <c r="B63" s="5" t="s">
        <v>63</v>
      </c>
      <c r="C63" s="3"/>
      <c r="D63" s="8">
        <v>600049.9</v>
      </c>
      <c r="E63" s="8">
        <v>600049.9</v>
      </c>
      <c r="F63" s="8">
        <v>600049.9</v>
      </c>
      <c r="G63" s="28">
        <f t="shared" si="0"/>
        <v>100</v>
      </c>
    </row>
    <row r="64" spans="1:7" ht="94.5">
      <c r="A64" s="1" t="s">
        <v>105</v>
      </c>
      <c r="B64" s="5" t="s">
        <v>64</v>
      </c>
      <c r="C64" s="3"/>
      <c r="D64" s="8">
        <v>15500</v>
      </c>
      <c r="E64" s="8">
        <v>15500</v>
      </c>
      <c r="F64" s="8">
        <v>14000</v>
      </c>
      <c r="G64" s="28">
        <f t="shared" si="0"/>
        <v>90.322580645161281</v>
      </c>
    </row>
    <row r="65" spans="1:7" ht="141.75">
      <c r="A65" s="1" t="s">
        <v>106</v>
      </c>
      <c r="B65" s="5" t="s">
        <v>65</v>
      </c>
      <c r="C65" s="3"/>
      <c r="D65" s="8">
        <v>18318.91</v>
      </c>
      <c r="E65" s="8">
        <v>18318.91</v>
      </c>
      <c r="F65" s="8">
        <v>18318.91</v>
      </c>
      <c r="G65" s="28">
        <f t="shared" si="0"/>
        <v>100</v>
      </c>
    </row>
    <row r="66" spans="1:7" ht="189.75" customHeight="1">
      <c r="A66" s="1" t="s">
        <v>107</v>
      </c>
      <c r="B66" s="5" t="s">
        <v>66</v>
      </c>
      <c r="C66" s="3"/>
      <c r="D66" s="8">
        <v>442401.8</v>
      </c>
      <c r="E66" s="8">
        <v>442401.8</v>
      </c>
      <c r="F66" s="8">
        <v>442401.8</v>
      </c>
      <c r="G66" s="28">
        <f t="shared" si="0"/>
        <v>100</v>
      </c>
    </row>
    <row r="67" spans="1:7" ht="76.5" customHeight="1">
      <c r="A67" s="1" t="s">
        <v>109</v>
      </c>
      <c r="B67" s="22" t="s">
        <v>67</v>
      </c>
      <c r="C67" s="23"/>
      <c r="D67" s="8">
        <v>2230.5</v>
      </c>
      <c r="E67" s="8">
        <v>2230.5</v>
      </c>
      <c r="F67" s="8">
        <v>2230.5</v>
      </c>
      <c r="G67" s="28">
        <f t="shared" si="0"/>
        <v>100</v>
      </c>
    </row>
    <row r="68" spans="1:7" ht="63">
      <c r="A68" s="1" t="s">
        <v>128</v>
      </c>
      <c r="B68" s="5" t="s">
        <v>68</v>
      </c>
      <c r="C68" s="3"/>
      <c r="D68" s="8">
        <v>25541.78</v>
      </c>
      <c r="E68" s="8">
        <v>25541.78</v>
      </c>
      <c r="F68" s="8">
        <v>25541.69</v>
      </c>
      <c r="G68" s="28">
        <f t="shared" si="0"/>
        <v>99.999647636147515</v>
      </c>
    </row>
    <row r="69" spans="1:7" ht="126">
      <c r="A69" s="1" t="s">
        <v>129</v>
      </c>
      <c r="B69" s="5" t="s">
        <v>153</v>
      </c>
      <c r="C69" s="3"/>
      <c r="D69" s="8">
        <v>406.5</v>
      </c>
      <c r="E69" s="8">
        <v>406.5</v>
      </c>
      <c r="F69" s="8">
        <v>406.5</v>
      </c>
      <c r="G69" s="28">
        <f t="shared" si="0"/>
        <v>100</v>
      </c>
    </row>
    <row r="70" spans="1:7" ht="94.5">
      <c r="A70" s="1" t="s">
        <v>130</v>
      </c>
      <c r="B70" s="24" t="s">
        <v>69</v>
      </c>
      <c r="C70" s="3"/>
      <c r="D70" s="7">
        <v>2950</v>
      </c>
      <c r="E70" s="7">
        <v>2950</v>
      </c>
      <c r="F70" s="7">
        <v>2921</v>
      </c>
      <c r="G70" s="28">
        <f t="shared" si="0"/>
        <v>99.016949152542381</v>
      </c>
    </row>
    <row r="71" spans="1:7" ht="78.75">
      <c r="A71" s="1" t="s">
        <v>131</v>
      </c>
      <c r="B71" s="24" t="s">
        <v>86</v>
      </c>
      <c r="C71" s="3"/>
      <c r="D71" s="7">
        <v>5159.1099999999997</v>
      </c>
      <c r="E71" s="7">
        <v>5159.1099999999997</v>
      </c>
      <c r="F71" s="7">
        <v>5159.1099999999997</v>
      </c>
      <c r="G71" s="28">
        <f t="shared" si="0"/>
        <v>100</v>
      </c>
    </row>
    <row r="72" spans="1:7" ht="63">
      <c r="A72" s="1" t="s">
        <v>132</v>
      </c>
      <c r="B72" s="9" t="s">
        <v>154</v>
      </c>
      <c r="C72" s="3"/>
      <c r="D72" s="7">
        <v>619.79999999999995</v>
      </c>
      <c r="E72" s="7">
        <v>619.79999999999995</v>
      </c>
      <c r="F72" s="7">
        <v>453.59</v>
      </c>
      <c r="G72" s="28">
        <f t="shared" si="0"/>
        <v>73.18328493062279</v>
      </c>
    </row>
    <row r="73" spans="1:7" ht="50.25" customHeight="1">
      <c r="A73" s="1" t="s">
        <v>133</v>
      </c>
      <c r="B73" s="22" t="s">
        <v>70</v>
      </c>
      <c r="C73" s="23"/>
      <c r="D73" s="7">
        <v>42.4</v>
      </c>
      <c r="E73" s="7">
        <v>42.4</v>
      </c>
      <c r="F73" s="7">
        <v>42.4</v>
      </c>
      <c r="G73" s="28">
        <f t="shared" si="0"/>
        <v>100</v>
      </c>
    </row>
    <row r="74" spans="1:7" ht="78.75">
      <c r="A74" s="1" t="s">
        <v>134</v>
      </c>
      <c r="B74" s="22" t="s">
        <v>148</v>
      </c>
      <c r="C74" s="23"/>
      <c r="D74" s="7">
        <v>505.2</v>
      </c>
      <c r="E74" s="7">
        <v>505.2</v>
      </c>
      <c r="F74" s="7">
        <v>505.2</v>
      </c>
      <c r="G74" s="28">
        <f t="shared" si="0"/>
        <v>100</v>
      </c>
    </row>
    <row r="75" spans="1:7" s="4" customFormat="1" ht="65.25" customHeight="1">
      <c r="A75" s="1" t="s">
        <v>135</v>
      </c>
      <c r="B75" s="5" t="s">
        <v>87</v>
      </c>
      <c r="C75" s="6"/>
      <c r="D75" s="8">
        <v>5451.41</v>
      </c>
      <c r="E75" s="8">
        <v>5001.4399999999996</v>
      </c>
      <c r="F75" s="8">
        <v>5001.4399999999996</v>
      </c>
      <c r="G75" s="28">
        <f t="shared" si="0"/>
        <v>100</v>
      </c>
    </row>
    <row r="76" spans="1:7" s="4" customFormat="1" ht="94.5">
      <c r="A76" s="1" t="s">
        <v>136</v>
      </c>
      <c r="B76" s="5" t="s">
        <v>88</v>
      </c>
      <c r="C76" s="6"/>
      <c r="D76" s="8">
        <v>82645.399999999994</v>
      </c>
      <c r="E76" s="8">
        <v>75655.399999999994</v>
      </c>
      <c r="F76" s="8">
        <v>75242.83</v>
      </c>
      <c r="G76" s="28">
        <f t="shared" ref="G76:G86" si="1">F76/E76*100</f>
        <v>99.454672105361951</v>
      </c>
    </row>
    <row r="77" spans="1:7" ht="94.5">
      <c r="A77" s="1" t="s">
        <v>137</v>
      </c>
      <c r="B77" s="22" t="s">
        <v>89</v>
      </c>
      <c r="C77" s="23"/>
      <c r="D77" s="8">
        <v>7481.3</v>
      </c>
      <c r="E77" s="8">
        <v>7481.3</v>
      </c>
      <c r="F77" s="8">
        <v>7170</v>
      </c>
      <c r="G77" s="28">
        <f t="shared" si="1"/>
        <v>95.838958469784657</v>
      </c>
    </row>
    <row r="78" spans="1:7" ht="63">
      <c r="A78" s="1" t="s">
        <v>138</v>
      </c>
      <c r="B78" s="22" t="s">
        <v>146</v>
      </c>
      <c r="C78" s="23"/>
      <c r="D78" s="8">
        <v>4745</v>
      </c>
      <c r="E78" s="8">
        <v>4745</v>
      </c>
      <c r="F78" s="8">
        <v>4745</v>
      </c>
      <c r="G78" s="28">
        <f t="shared" si="1"/>
        <v>100</v>
      </c>
    </row>
    <row r="79" spans="1:7" ht="47.25">
      <c r="A79" s="1" t="s">
        <v>139</v>
      </c>
      <c r="B79" s="22" t="s">
        <v>90</v>
      </c>
      <c r="C79" s="23"/>
      <c r="D79" s="8">
        <v>536.1</v>
      </c>
      <c r="E79" s="8">
        <v>536.1</v>
      </c>
      <c r="F79" s="8">
        <v>536.1</v>
      </c>
      <c r="G79" s="28">
        <f t="shared" si="1"/>
        <v>100</v>
      </c>
    </row>
    <row r="80" spans="1:7" ht="47.25">
      <c r="A80" s="1" t="s">
        <v>140</v>
      </c>
      <c r="B80" s="22" t="s">
        <v>91</v>
      </c>
      <c r="C80" s="23"/>
      <c r="D80" s="8">
        <v>2249</v>
      </c>
      <c r="E80" s="8">
        <v>2249</v>
      </c>
      <c r="F80" s="8">
        <v>2249</v>
      </c>
      <c r="G80" s="28">
        <f t="shared" si="1"/>
        <v>100</v>
      </c>
    </row>
    <row r="81" spans="1:11" ht="46.5" customHeight="1">
      <c r="A81" s="1" t="s">
        <v>141</v>
      </c>
      <c r="B81" s="41" t="s">
        <v>149</v>
      </c>
      <c r="C81" s="23"/>
      <c r="D81" s="8">
        <v>2572.1</v>
      </c>
      <c r="E81" s="8">
        <v>2572.1</v>
      </c>
      <c r="F81" s="8">
        <v>2572.1</v>
      </c>
      <c r="G81" s="28">
        <f t="shared" si="1"/>
        <v>100</v>
      </c>
    </row>
    <row r="82" spans="1:11" ht="94.5">
      <c r="A82" s="1" t="s">
        <v>142</v>
      </c>
      <c r="B82" s="22" t="s">
        <v>110</v>
      </c>
      <c r="C82" s="23"/>
      <c r="D82" s="8">
        <v>36.44</v>
      </c>
      <c r="E82" s="8">
        <v>36.44</v>
      </c>
      <c r="F82" s="8">
        <v>36.44</v>
      </c>
      <c r="G82" s="28">
        <f t="shared" si="1"/>
        <v>100</v>
      </c>
    </row>
    <row r="83" spans="1:11" ht="47.25">
      <c r="A83" s="1" t="s">
        <v>143</v>
      </c>
      <c r="B83" s="22" t="s">
        <v>126</v>
      </c>
      <c r="C83" s="23"/>
      <c r="D83" s="8">
        <v>5302.51</v>
      </c>
      <c r="E83" s="8">
        <v>5302.51</v>
      </c>
      <c r="F83" s="8">
        <v>4420.1000000000004</v>
      </c>
      <c r="G83" s="28">
        <f t="shared" si="1"/>
        <v>83.35863581586834</v>
      </c>
    </row>
    <row r="84" spans="1:11" ht="31.5">
      <c r="A84" s="1" t="s">
        <v>144</v>
      </c>
      <c r="B84" s="22" t="s">
        <v>150</v>
      </c>
      <c r="C84" s="23"/>
      <c r="D84" s="8">
        <v>8064.49</v>
      </c>
      <c r="E84" s="8">
        <v>8064.49</v>
      </c>
      <c r="F84" s="8">
        <v>8024.17</v>
      </c>
      <c r="G84" s="28">
        <f t="shared" si="1"/>
        <v>99.500030380098437</v>
      </c>
    </row>
    <row r="85" spans="1:11" ht="31.5">
      <c r="A85" s="1" t="s">
        <v>145</v>
      </c>
      <c r="B85" s="22" t="s">
        <v>127</v>
      </c>
      <c r="C85" s="23"/>
      <c r="D85" s="8">
        <v>3717.6</v>
      </c>
      <c r="E85" s="8">
        <v>3717.6</v>
      </c>
      <c r="F85" s="8">
        <v>3717.6</v>
      </c>
      <c r="G85" s="28">
        <f t="shared" si="1"/>
        <v>100</v>
      </c>
    </row>
    <row r="86" spans="1:11" ht="15.75">
      <c r="A86" s="43" t="s">
        <v>45</v>
      </c>
      <c r="B86" s="44"/>
      <c r="C86" s="3"/>
      <c r="D86" s="42">
        <f>SUM(D14:D85)</f>
        <v>3388790.7899999996</v>
      </c>
      <c r="E86" s="42">
        <f>SUM(E14:E85)</f>
        <v>3381350.8199999994</v>
      </c>
      <c r="F86" s="42">
        <f>SUM(F14:F85)</f>
        <v>3326092.04</v>
      </c>
      <c r="G86" s="28">
        <f t="shared" si="1"/>
        <v>98.365777970355666</v>
      </c>
    </row>
    <row r="87" spans="1:11" ht="30" customHeight="1">
      <c r="B87" s="10"/>
      <c r="C87" s="10"/>
      <c r="D87" s="11"/>
      <c r="E87" s="10"/>
      <c r="F87" s="10"/>
      <c r="G87" s="10"/>
      <c r="H87" s="10"/>
      <c r="I87" s="10"/>
      <c r="J87" s="10"/>
      <c r="K87" s="10"/>
    </row>
    <row r="88" spans="1:11" ht="12.75" hidden="1" customHeight="1">
      <c r="B88" s="35" t="s">
        <v>92</v>
      </c>
      <c r="C88" s="10"/>
      <c r="D88" s="37">
        <f>2366320430.35+36440.55</f>
        <v>2366356870.9000001</v>
      </c>
      <c r="E88" s="37">
        <v>1876020159.3900001</v>
      </c>
      <c r="F88" s="37"/>
      <c r="G88" s="37">
        <v>1857778202.5699999</v>
      </c>
      <c r="H88" s="10"/>
      <c r="I88" s="10"/>
      <c r="J88" s="10"/>
      <c r="K88" s="10"/>
    </row>
    <row r="89" spans="1:11" ht="12.75" hidden="1" customHeight="1">
      <c r="B89" s="38" t="s">
        <v>93</v>
      </c>
      <c r="C89" s="10"/>
      <c r="D89" s="37">
        <v>3362303</v>
      </c>
      <c r="E89" s="37">
        <v>3362303</v>
      </c>
      <c r="F89" s="37"/>
      <c r="G89" s="37">
        <v>3362303</v>
      </c>
      <c r="H89" s="10"/>
      <c r="I89" s="10"/>
      <c r="J89" s="10"/>
      <c r="K89" s="10"/>
    </row>
    <row r="90" spans="1:11" ht="12.75" hidden="1" customHeight="1">
      <c r="B90" s="39" t="s">
        <v>94</v>
      </c>
      <c r="D90" s="37">
        <f>81074843.84+8961140.49</f>
        <v>90035984.329999998</v>
      </c>
      <c r="E90" s="37">
        <v>0</v>
      </c>
      <c r="F90" s="37"/>
      <c r="G90" s="37">
        <v>0</v>
      </c>
    </row>
    <row r="91" spans="1:11" ht="12.75" hidden="1" customHeight="1">
      <c r="B91" s="36"/>
      <c r="D91" s="37">
        <f>D88+D89+D90</f>
        <v>2459755158.23</v>
      </c>
      <c r="E91" s="37">
        <f t="shared" ref="E91:G91" si="2">E88+E89+E90</f>
        <v>1879382462.3900001</v>
      </c>
      <c r="F91" s="37"/>
      <c r="G91" s="37">
        <f t="shared" si="2"/>
        <v>1861140505.5699999</v>
      </c>
    </row>
    <row r="92" spans="1:11" ht="12.75" hidden="1" customHeight="1"/>
    <row r="93" spans="1:11" ht="12.75" hidden="1" customHeight="1"/>
  </sheetData>
  <mergeCells count="11">
    <mergeCell ref="A86:B86"/>
    <mergeCell ref="A8:G8"/>
    <mergeCell ref="A9:B9"/>
    <mergeCell ref="A10:B10"/>
    <mergeCell ref="A11:A12"/>
    <mergeCell ref="B11:B12"/>
    <mergeCell ref="C11:C12"/>
    <mergeCell ref="D11:D12"/>
    <mergeCell ref="E11:E12"/>
    <mergeCell ref="G11:G12"/>
    <mergeCell ref="F11:F12"/>
  </mergeCells>
  <pageMargins left="0.98425196850393704" right="0.78740157480314965" top="0.59055118110236227" bottom="0.59055118110236227" header="0.19685039370078741" footer="0.19685039370078741"/>
  <pageSetup paperSize="9" scale="63" firstPageNumber="180" fitToHeight="0" orientation="portrait" useFirstPageNumber="1" r:id="rId1"/>
  <headerFooter alignWithMargins="0">
    <oddFooter>&amp;R&amp;P</oddFooter>
  </headerFooter>
  <rowBreaks count="2" manualBreakCount="2">
    <brk id="62" max="5" man="1"/>
    <brk id="6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rep:2.53.0.159</dc:description>
  <cp:lastModifiedBy>user10</cp:lastModifiedBy>
  <cp:lastPrinted>2025-03-31T10:08:30Z</cp:lastPrinted>
  <dcterms:created xsi:type="dcterms:W3CDTF">2021-11-10T04:35:07Z</dcterms:created>
  <dcterms:modified xsi:type="dcterms:W3CDTF">2025-05-29T09:02:22Z</dcterms:modified>
</cp:coreProperties>
</file>